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xr:revisionPtr revIDLastSave="0" documentId="13_ncr:1_{67384289-C2BA-4A36-9019-2DC079C42CBF}" xr6:coauthVersionLast="47" xr6:coauthVersionMax="47" xr10:uidLastSave="{00000000-0000-0000-0000-000000000000}"/>
  <bookViews>
    <workbookView xWindow="-103" yWindow="-103" windowWidth="44092" windowHeight="18000" xr2:uid="{00000000-000D-0000-FFFF-FFFF00000000}"/>
  </bookViews>
  <sheets>
    <sheet name="SOV" sheetId="2" r:id="rId1"/>
    <sheet name="GTC Pay App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G41" i="2"/>
  <c r="F41" i="2"/>
  <c r="C41" i="2"/>
  <c r="D41" i="2"/>
  <c r="H24" i="1" s="1"/>
  <c r="H9" i="1"/>
  <c r="I11" i="1"/>
  <c r="C17" i="1"/>
  <c r="B9" i="1"/>
  <c r="K39" i="2"/>
  <c r="K38" i="2"/>
  <c r="J38" i="2"/>
  <c r="I39" i="2"/>
  <c r="J39" i="2" s="1"/>
  <c r="I38" i="2"/>
  <c r="L38" i="2" s="1"/>
  <c r="I37" i="2"/>
  <c r="L37" i="2" s="1"/>
  <c r="I36" i="2"/>
  <c r="J36" i="2" s="1"/>
  <c r="I35" i="2"/>
  <c r="E35" i="2"/>
  <c r="L36" i="2"/>
  <c r="I16" i="2"/>
  <c r="L16" i="2" s="1"/>
  <c r="I33" i="2"/>
  <c r="L33" i="2" s="1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I41" i="2" l="1"/>
  <c r="J37" i="2"/>
  <c r="K37" i="2"/>
  <c r="K16" i="2"/>
  <c r="K35" i="2"/>
  <c r="K36" i="2"/>
  <c r="J33" i="2"/>
  <c r="J35" i="2"/>
  <c r="J16" i="2"/>
  <c r="L35" i="2"/>
  <c r="L39" i="2"/>
  <c r="E41" i="2"/>
  <c r="H30" i="1" l="1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H21" i="1" l="1"/>
  <c r="H26" i="1" s="1"/>
  <c r="L25" i="2"/>
  <c r="J25" i="2"/>
  <c r="L26" i="2"/>
  <c r="J26" i="2"/>
  <c r="J19" i="2"/>
  <c r="K19" i="2"/>
  <c r="L19" i="2"/>
  <c r="J29" i="2"/>
  <c r="L29" i="2"/>
  <c r="J27" i="2"/>
  <c r="L27" i="2"/>
  <c r="K20" i="2"/>
  <c r="L20" i="2"/>
  <c r="J20" i="2"/>
  <c r="L21" i="2"/>
  <c r="J21" i="2"/>
  <c r="L30" i="2"/>
  <c r="J30" i="2"/>
  <c r="J28" i="2"/>
  <c r="L28" i="2"/>
  <c r="L23" i="2"/>
  <c r="J23" i="2"/>
  <c r="L31" i="2"/>
  <c r="J31" i="2"/>
  <c r="L22" i="2"/>
  <c r="J22" i="2"/>
  <c r="L24" i="2"/>
  <c r="J24" i="2"/>
  <c r="J32" i="2"/>
  <c r="L32" i="2"/>
  <c r="L17" i="2"/>
  <c r="K17" i="2"/>
  <c r="J17" i="2"/>
  <c r="L18" i="2"/>
  <c r="K18" i="2"/>
  <c r="J18" i="2"/>
  <c r="K23" i="2"/>
  <c r="K31" i="2"/>
  <c r="K27" i="2"/>
  <c r="K26" i="2"/>
  <c r="K21" i="2"/>
  <c r="K29" i="2"/>
  <c r="K24" i="2"/>
  <c r="K32" i="2"/>
  <c r="K22" i="2"/>
  <c r="K30" i="2"/>
  <c r="K25" i="2"/>
  <c r="K33" i="2"/>
  <c r="K28" i="2"/>
  <c r="J41" i="2" l="1"/>
  <c r="H28" i="1"/>
  <c r="H32" i="1" s="1"/>
  <c r="K41" i="2"/>
  <c r="L41" i="2"/>
  <c r="H34" i="1" l="1"/>
  <c r="H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staceyw</author>
  </authors>
  <commentList>
    <comment ref="C6" authorId="0" shapeId="0" xr:uid="{12FF07FF-9057-4A3D-B593-5934EEB3B54C}">
      <text>
        <r>
          <rPr>
            <b/>
            <sz val="8"/>
            <color indexed="81"/>
            <rFont val="Tahoma"/>
            <family val="2"/>
          </rPr>
          <t xml:space="preserve">Enter company name
</t>
        </r>
      </text>
    </comment>
    <comment ref="C7" authorId="0" shapeId="0" xr:uid="{7436F056-CB77-4CAF-8973-D50D0E49B680}">
      <text>
        <r>
          <rPr>
            <b/>
            <sz val="8"/>
            <color indexed="81"/>
            <rFont val="Tahoma"/>
            <family val="2"/>
          </rPr>
          <t xml:space="preserve">Enter GTC Project description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78F8BC19-EDDC-4C82-BAF2-427921582D0F}">
      <text>
        <r>
          <rPr>
            <b/>
            <sz val="8"/>
            <color indexed="81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6FDA2A5D-1E38-4127-AB3D-75536C28B93E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</text>
    </comment>
    <comment ref="J10" authorId="0" shapeId="0" xr:uid="{829739A9-9E60-4C6C-B9A7-AE0CA2F34601}">
      <text>
        <r>
          <rPr>
            <b/>
            <sz val="8"/>
            <color indexed="81"/>
            <rFont val="Tahoma"/>
            <family val="2"/>
          </rPr>
          <t>this cell is a formula</t>
        </r>
      </text>
    </comment>
    <comment ref="K10" authorId="0" shapeId="0" xr:uid="{1ECF5794-38E5-4C73-A0B9-AFD742E58785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8594D345-A188-4646-A5A6-0273F0348A1D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</text>
    </comment>
    <comment ref="B41" authorId="0" shapeId="0" xr:uid="{31F5079E-1476-49AB-8E8C-91FD63442257}">
      <text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This row of cells contains formulas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Miller</author>
    <author>staceyw</author>
  </authors>
  <commentList>
    <comment ref="H21" authorId="0" shapeId="0" xr:uid="{020FC61A-C4E4-467B-98B8-1E53ED616B20}">
      <text>
        <r>
          <rPr>
            <sz val="9"/>
            <color indexed="81"/>
            <rFont val="Tahoma"/>
            <charset val="1"/>
          </rPr>
          <t xml:space="preserve">From SOV tab
</t>
        </r>
      </text>
    </comment>
    <comment ref="H24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From SOV tab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Formulated Cell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This cell is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This cell is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<sst xmlns="http://schemas.openxmlformats.org/spreadsheetml/2006/main" count="110" uniqueCount="101">
  <si>
    <t>Ph: 303-772-4051</t>
  </si>
  <si>
    <t>Subcontractors Application for Payment</t>
  </si>
  <si>
    <t>From</t>
  </si>
  <si>
    <t>Pay Request No:</t>
  </si>
  <si>
    <t>Date:</t>
  </si>
  <si>
    <t>Phone:</t>
  </si>
  <si>
    <t>Fax:</t>
  </si>
  <si>
    <t>Accounting Email:</t>
  </si>
  <si>
    <t>GTC Job Number:</t>
  </si>
  <si>
    <t>Project Name:</t>
  </si>
  <si>
    <t>Billing Period:</t>
  </si>
  <si>
    <t>thru date</t>
  </si>
  <si>
    <t>Original Contract Amount</t>
  </si>
  <si>
    <t>Adjusted Contract Amount:</t>
  </si>
  <si>
    <t>Less Prior Gross Billings:</t>
  </si>
  <si>
    <t>Current Net Billing</t>
  </si>
  <si>
    <t>Gross Amount Completed to Date:</t>
  </si>
  <si>
    <t>Current Gross Billing:</t>
  </si>
  <si>
    <t>Net Change by Change Order:</t>
  </si>
  <si>
    <t>Less Retainage:</t>
  </si>
  <si>
    <t>GL</t>
  </si>
  <si>
    <t>Job #</t>
  </si>
  <si>
    <t>Code</t>
  </si>
  <si>
    <t>Category</t>
  </si>
  <si>
    <t>Amount</t>
  </si>
  <si>
    <t>Retention</t>
  </si>
  <si>
    <t>M S E O</t>
  </si>
  <si>
    <t>Net Amount</t>
  </si>
  <si>
    <t xml:space="preserve">Part of Contract: SC    PO    N         </t>
  </si>
  <si>
    <t xml:space="preserve">Overbilled: </t>
  </si>
  <si>
    <t>Y     N</t>
  </si>
  <si>
    <t>Built In:</t>
  </si>
  <si>
    <t>Y    N</t>
  </si>
  <si>
    <t>CO's in process?</t>
  </si>
  <si>
    <t>Re-Front Sheet Balance?</t>
  </si>
  <si>
    <t>Accounting Mo:</t>
  </si>
  <si>
    <t>Approved for Pmt:</t>
  </si>
  <si>
    <t>Notes:</t>
  </si>
  <si>
    <t>For GTC Use Only</t>
  </si>
  <si>
    <t>Email: billings@gtc1.net</t>
  </si>
  <si>
    <t>8008 Raspberry Way</t>
  </si>
  <si>
    <t>Frederick CO 80504</t>
  </si>
  <si>
    <t>Golden Triangle Construction, LLC</t>
  </si>
  <si>
    <t xml:space="preserve">Phone: 303-772-4051 </t>
  </si>
  <si>
    <t>CONTINUATION SHEET</t>
  </si>
  <si>
    <t>SUBCONTRACTOR NAME:</t>
  </si>
  <si>
    <t>APPLICATION NUMBER:</t>
  </si>
  <si>
    <t>PROJECT NAME:</t>
  </si>
  <si>
    <t>DATE:</t>
  </si>
  <si>
    <t>A</t>
  </si>
  <si>
    <t xml:space="preserve">B </t>
  </si>
  <si>
    <t>C</t>
  </si>
  <si>
    <t xml:space="preserve">D </t>
  </si>
  <si>
    <t xml:space="preserve">E </t>
  </si>
  <si>
    <t>F</t>
  </si>
  <si>
    <t>G</t>
  </si>
  <si>
    <t>H</t>
  </si>
  <si>
    <t>I</t>
  </si>
  <si>
    <t>J</t>
  </si>
  <si>
    <t>ITEM</t>
  </si>
  <si>
    <t>SCHEDULED</t>
  </si>
  <si>
    <t>WORK COMPLETED</t>
  </si>
  <si>
    <t>TOTAL</t>
  </si>
  <si>
    <t>NO.</t>
  </si>
  <si>
    <t>VALUE</t>
  </si>
  <si>
    <t xml:space="preserve">PREVIOUS </t>
  </si>
  <si>
    <t>THIS</t>
  </si>
  <si>
    <t>APPLICATION</t>
  </si>
  <si>
    <t xml:space="preserve">COMPLETED </t>
  </si>
  <si>
    <t xml:space="preserve">BALANCE </t>
  </si>
  <si>
    <t>RETAINAGE</t>
  </si>
  <si>
    <t>APPLICATIONS</t>
  </si>
  <si>
    <t>WORK IN</t>
  </si>
  <si>
    <t xml:space="preserve">STORED </t>
  </si>
  <si>
    <t xml:space="preserve">AND STORED </t>
  </si>
  <si>
    <t>%</t>
  </si>
  <si>
    <t>TO FINISH</t>
  </si>
  <si>
    <t>PLACE</t>
  </si>
  <si>
    <t xml:space="preserve">MATERIALS </t>
  </si>
  <si>
    <t>TO DATE</t>
  </si>
  <si>
    <t>(NOT IN D OR E)</t>
  </si>
  <si>
    <t>(D+E+F)</t>
  </si>
  <si>
    <t>TOTALS:</t>
  </si>
  <si>
    <t>CHANGE ORDERS</t>
  </si>
  <si>
    <t>COR 1</t>
  </si>
  <si>
    <t>COR 2</t>
  </si>
  <si>
    <t>COR 3</t>
  </si>
  <si>
    <t>COR 4</t>
  </si>
  <si>
    <t>C-1</t>
  </si>
  <si>
    <t xml:space="preserve">CHANGE </t>
  </si>
  <si>
    <t>ORDERS</t>
  </si>
  <si>
    <t>C-2</t>
  </si>
  <si>
    <t>REVISED</t>
  </si>
  <si>
    <t>AMOUNT</t>
  </si>
  <si>
    <t xml:space="preserve">DESCRIPTON </t>
  </si>
  <si>
    <t>OF WORK</t>
  </si>
  <si>
    <t>(From SOV tab)</t>
  </si>
  <si>
    <t>(From SOV Tab)</t>
  </si>
  <si>
    <t>(Will calculate on SOV)</t>
  </si>
  <si>
    <t>Entries made on this sheet will automatically populate to the GTC Pay Application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</si>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</sst>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17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u/>
      <sz val="10"/>
      <color theme="10"/>
      <name val="Arial"/>
      <family val="2"/>
    </font>
    <font>
      <sz val="14"/>
      <name val="Tahoma"/>
      <family val="2"/>
    </font>
    <font>
      <sz val="14"/>
      <name val="Arial"/>
      <family val="2"/>
    </font>
    <font>
      <b/>
      <sz val="14"/>
      <name val="Tahoma"/>
      <family val="2"/>
    </font>
    <font>
      <sz val="11"/>
      <color rgb="FF0070C0"/>
      <name val="Tahoma"/>
      <family val="2"/>
    </font>
    <font>
      <sz val="12"/>
      <name val="Tahoma"/>
      <family val="2"/>
    </font>
    <font>
      <sz val="10"/>
      <name val="Antique Olive"/>
      <family val="2"/>
    </font>
    <font>
      <b/>
      <sz val="12"/>
      <name val="Tahoma"/>
      <family val="2"/>
    </font>
    <font>
      <b/>
      <sz val="10"/>
      <name val="Antique Olive"/>
      <family val="2"/>
    </font>
    <font>
      <sz val="9"/>
      <color indexed="81"/>
      <name val="Tahoma"/>
      <charset val="1"/>
    </font>
    <font>
      <b/>
      <sz val="12"/>
      <color rgb="FFFFFF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9" fontId="3" fillId="0" borderId="0" xfId="0" applyNumberFormat="1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8" fontId="7" fillId="0" borderId="5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0" fontId="10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3" fillId="0" borderId="7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/>
    <xf numFmtId="0" fontId="13" fillId="0" borderId="5" xfId="0" applyFont="1" applyBorder="1"/>
    <xf numFmtId="0" fontId="13" fillId="0" borderId="8" xfId="0" applyFont="1" applyBorder="1" applyAlignment="1">
      <alignment horizontal="center"/>
    </xf>
    <xf numFmtId="0" fontId="14" fillId="0" borderId="0" xfId="0" applyFont="1" applyProtection="1">
      <protection locked="0"/>
    </xf>
    <xf numFmtId="0" fontId="13" fillId="0" borderId="9" xfId="0" applyFont="1" applyBorder="1"/>
    <xf numFmtId="0" fontId="13" fillId="0" borderId="0" xfId="0" applyFont="1"/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13" fillId="0" borderId="1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Protection="1">
      <protection locked="0"/>
    </xf>
    <xf numFmtId="40" fontId="11" fillId="0" borderId="3" xfId="0" applyNumberFormat="1" applyFont="1" applyBorder="1" applyProtection="1">
      <protection locked="0"/>
    </xf>
    <xf numFmtId="40" fontId="11" fillId="0" borderId="3" xfId="0" applyNumberFormat="1" applyFont="1" applyBorder="1"/>
    <xf numFmtId="10" fontId="11" fillId="0" borderId="3" xfId="0" applyNumberFormat="1" applyFont="1" applyBorder="1"/>
    <xf numFmtId="0" fontId="13" fillId="0" borderId="3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1" fillId="0" borderId="11" xfId="0" applyFont="1" applyBorder="1" applyProtection="1">
      <protection locked="0"/>
    </xf>
    <xf numFmtId="40" fontId="11" fillId="0" borderId="7" xfId="0" applyNumberFormat="1" applyFont="1" applyBorder="1"/>
    <xf numFmtId="40" fontId="11" fillId="0" borderId="6" xfId="0" applyNumberFormat="1" applyFont="1" applyBorder="1"/>
    <xf numFmtId="10" fontId="11" fillId="0" borderId="7" xfId="0" applyNumberFormat="1" applyFont="1" applyBorder="1"/>
    <xf numFmtId="40" fontId="11" fillId="0" borderId="8" xfId="0" applyNumberFormat="1" applyFont="1" applyBorder="1"/>
    <xf numFmtId="0" fontId="11" fillId="0" borderId="14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40" fontId="11" fillId="0" borderId="1" xfId="0" applyNumberFormat="1" applyFont="1" applyBorder="1" applyProtection="1">
      <protection locked="0"/>
    </xf>
    <xf numFmtId="40" fontId="11" fillId="0" borderId="13" xfId="0" applyNumberFormat="1" applyFont="1" applyBorder="1" applyProtection="1">
      <protection locked="0"/>
    </xf>
    <xf numFmtId="40" fontId="11" fillId="0" borderId="15" xfId="0" applyNumberFormat="1" applyFont="1" applyBorder="1" applyProtection="1">
      <protection locked="0"/>
    </xf>
    <xf numFmtId="49" fontId="11" fillId="0" borderId="1" xfId="0" applyNumberFormat="1" applyFont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40" fontId="11" fillId="2" borderId="3" xfId="0" applyNumberFormat="1" applyFont="1" applyFill="1" applyBorder="1" applyProtection="1">
      <protection locked="0"/>
    </xf>
    <xf numFmtId="40" fontId="11" fillId="2" borderId="3" xfId="0" applyNumberFormat="1" applyFont="1" applyFill="1" applyBorder="1"/>
    <xf numFmtId="10" fontId="11" fillId="2" borderId="3" xfId="0" applyNumberFormat="1" applyFont="1" applyFill="1" applyBorder="1"/>
    <xf numFmtId="0" fontId="1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4" fontId="3" fillId="0" borderId="1" xfId="0" applyNumberFormat="1" applyFont="1" applyBorder="1" applyAlignment="1" applyProtection="1">
      <alignment horizontal="center"/>
      <protection locked="0"/>
    </xf>
    <xf numFmtId="0" fontId="16" fillId="3" borderId="0" xfId="0" applyFont="1" applyFill="1"/>
    <xf numFmtId="0" fontId="16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6" fillId="0" borderId="0" xfId="1" applyProtection="1">
      <protection locked="0"/>
    </xf>
    <xf numFmtId="0" fontId="3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0" xfId="0" applyFont="1" applyProtection="1">
      <protection locked="0"/>
    </xf>
    <xf numFmtId="40" fontId="11" fillId="4" borderId="3" xfId="0" applyNumberFormat="1" applyFont="1" applyFill="1" applyBorder="1"/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4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6" fillId="0" borderId="1" xfId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8" fontId="7" fillId="0" borderId="3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57E-99AE-4E6F-970C-E85145AAE26F}">
  <sheetPr>
    <pageSetUpPr fitToPage="1"/>
  </sheetPr>
  <dimension ref="A1:S42"/>
  <sheetViews>
    <sheetView tabSelected="1" zoomScale="70" zoomScaleNormal="70" workbookViewId="0">
      <selection activeCell="D35" sqref="D35"/>
    </sheetView>
  </sheetViews>
  <sheetFormatPr defaultRowHeight="15"/>
  <cols>
    <col min="1" max="1" width="9" style="17" customWidth="1"/>
    <col min="2" max="2" width="26.84375" style="17" customWidth="1"/>
    <col min="3" max="3" width="18.69140625" style="17" bestFit="1" customWidth="1"/>
    <col min="4" max="4" width="24.69140625" style="17" customWidth="1"/>
    <col min="5" max="5" width="18.69140625" style="17" customWidth="1"/>
    <col min="6" max="6" width="22.69140625" style="17" bestFit="1" customWidth="1"/>
    <col min="7" max="7" width="19.3046875" style="17" customWidth="1"/>
    <col min="8" max="8" width="23.3046875" style="17" bestFit="1" customWidth="1"/>
    <col min="9" max="9" width="29.15234375" style="17" bestFit="1" customWidth="1"/>
    <col min="10" max="10" width="11.69140625" style="17" customWidth="1"/>
    <col min="11" max="11" width="14.3046875" style="17" customWidth="1"/>
    <col min="12" max="12" width="17.69140625" style="17" bestFit="1" customWidth="1"/>
    <col min="13" max="19" width="9.15234375" style="18"/>
  </cols>
  <sheetData>
    <row r="1" spans="1:19">
      <c r="A1" s="16" t="s">
        <v>42</v>
      </c>
      <c r="B1" s="16"/>
      <c r="C1" s="16"/>
      <c r="D1" s="67" t="s">
        <v>99</v>
      </c>
      <c r="E1" s="67"/>
      <c r="F1" s="67"/>
      <c r="G1" s="68"/>
      <c r="H1" s="68"/>
      <c r="I1" s="77"/>
      <c r="J1" s="77"/>
    </row>
    <row r="2" spans="1:19">
      <c r="A2" s="16" t="s">
        <v>43</v>
      </c>
      <c r="B2" s="16"/>
      <c r="C2" s="16"/>
      <c r="D2" s="16"/>
      <c r="E2" s="16"/>
      <c r="F2" s="16"/>
    </row>
    <row r="3" spans="1:19">
      <c r="A3" s="16" t="s">
        <v>39</v>
      </c>
      <c r="B3" s="16"/>
      <c r="C3" s="16"/>
      <c r="D3" s="16"/>
      <c r="E3" s="16"/>
      <c r="F3" s="16"/>
    </row>
    <row r="4" spans="1:19">
      <c r="A4" s="16" t="s">
        <v>44</v>
      </c>
      <c r="B4" s="16"/>
      <c r="C4" s="16"/>
      <c r="D4" s="16"/>
      <c r="E4" s="16"/>
      <c r="F4" s="16"/>
    </row>
    <row r="6" spans="1:19">
      <c r="A6" s="16" t="s">
        <v>45</v>
      </c>
      <c r="B6" s="16"/>
      <c r="C6" s="79"/>
      <c r="D6" s="79"/>
      <c r="E6" s="79"/>
      <c r="F6" s="79"/>
      <c r="G6" s="79"/>
      <c r="I6" s="16" t="s">
        <v>46</v>
      </c>
      <c r="J6" s="16"/>
      <c r="K6" s="57" t="s">
        <v>100</v>
      </c>
    </row>
    <row r="7" spans="1:19">
      <c r="A7" s="16" t="s">
        <v>47</v>
      </c>
      <c r="B7" s="16"/>
      <c r="C7" s="80"/>
      <c r="D7" s="80"/>
      <c r="E7" s="80"/>
      <c r="F7" s="80"/>
      <c r="G7" s="80"/>
      <c r="I7" s="16" t="s">
        <v>48</v>
      </c>
      <c r="J7" s="81" t="s">
        <v>100</v>
      </c>
      <c r="K7" s="81"/>
    </row>
    <row r="9" spans="1:19" s="76" customFormat="1">
      <c r="A9" s="74" t="s">
        <v>49</v>
      </c>
      <c r="B9" s="74" t="s">
        <v>50</v>
      </c>
      <c r="C9" s="74" t="s">
        <v>51</v>
      </c>
      <c r="D9" s="74" t="s">
        <v>88</v>
      </c>
      <c r="E9" s="74" t="s">
        <v>91</v>
      </c>
      <c r="F9" s="74" t="s">
        <v>52</v>
      </c>
      <c r="G9" s="74" t="s">
        <v>53</v>
      </c>
      <c r="H9" s="74" t="s">
        <v>54</v>
      </c>
      <c r="I9" s="74" t="s">
        <v>55</v>
      </c>
      <c r="J9" s="74" t="s">
        <v>56</v>
      </c>
      <c r="K9" s="74" t="s">
        <v>57</v>
      </c>
      <c r="L9" s="74" t="s">
        <v>58</v>
      </c>
      <c r="M9" s="75"/>
      <c r="N9" s="75"/>
      <c r="O9" s="75"/>
      <c r="P9" s="75"/>
      <c r="Q9" s="75"/>
      <c r="R9" s="75"/>
      <c r="S9" s="75"/>
    </row>
    <row r="10" spans="1:19">
      <c r="A10" s="20" t="s">
        <v>59</v>
      </c>
      <c r="B10" s="21" t="s">
        <v>94</v>
      </c>
      <c r="C10" s="22" t="s">
        <v>60</v>
      </c>
      <c r="D10" s="34" t="s">
        <v>89</v>
      </c>
      <c r="E10" s="34" t="s">
        <v>92</v>
      </c>
      <c r="F10" s="23"/>
      <c r="G10" s="24" t="s">
        <v>61</v>
      </c>
      <c r="H10" s="25"/>
      <c r="I10" s="22" t="s">
        <v>62</v>
      </c>
      <c r="J10" s="22"/>
      <c r="K10" s="22"/>
      <c r="L10" s="26"/>
      <c r="M10" s="27"/>
      <c r="N10" s="27"/>
      <c r="O10" s="27"/>
      <c r="P10" s="27"/>
      <c r="Q10" s="27"/>
      <c r="R10" s="27"/>
      <c r="S10" s="27"/>
    </row>
    <row r="11" spans="1:19">
      <c r="A11" s="28" t="s">
        <v>63</v>
      </c>
      <c r="B11" s="63" t="s">
        <v>95</v>
      </c>
      <c r="C11" s="30" t="s">
        <v>64</v>
      </c>
      <c r="D11" s="30" t="s">
        <v>90</v>
      </c>
      <c r="E11" s="30" t="s">
        <v>93</v>
      </c>
      <c r="F11" s="30" t="s">
        <v>65</v>
      </c>
      <c r="G11" s="31" t="s">
        <v>66</v>
      </c>
      <c r="H11" s="32" t="s">
        <v>67</v>
      </c>
      <c r="I11" s="30" t="s">
        <v>68</v>
      </c>
      <c r="J11" s="30"/>
      <c r="K11" s="30" t="s">
        <v>69</v>
      </c>
      <c r="L11" s="33" t="s">
        <v>70</v>
      </c>
      <c r="M11" s="27"/>
      <c r="N11" s="27"/>
      <c r="O11" s="27"/>
      <c r="P11" s="27"/>
      <c r="Q11" s="27"/>
      <c r="R11" s="27"/>
      <c r="S11" s="27"/>
    </row>
    <row r="12" spans="1:19">
      <c r="A12" s="28"/>
      <c r="B12" s="29"/>
      <c r="C12" s="30"/>
      <c r="D12" s="30"/>
      <c r="E12" s="30"/>
      <c r="F12" s="30" t="s">
        <v>71</v>
      </c>
      <c r="G12" s="22" t="s">
        <v>72</v>
      </c>
      <c r="H12" s="34" t="s">
        <v>73</v>
      </c>
      <c r="I12" s="30" t="s">
        <v>74</v>
      </c>
      <c r="J12" s="30" t="s">
        <v>75</v>
      </c>
      <c r="K12" s="30" t="s">
        <v>76</v>
      </c>
      <c r="L12" s="33"/>
      <c r="M12" s="27"/>
      <c r="N12" s="27"/>
      <c r="O12" s="27"/>
      <c r="P12" s="27"/>
      <c r="Q12" s="27"/>
      <c r="R12" s="27"/>
      <c r="S12" s="27"/>
    </row>
    <row r="13" spans="1:19">
      <c r="A13" s="28"/>
      <c r="B13" s="29"/>
      <c r="C13" s="30"/>
      <c r="D13" s="30"/>
      <c r="E13" s="30"/>
      <c r="F13" s="30"/>
      <c r="G13" s="30" t="s">
        <v>77</v>
      </c>
      <c r="H13" s="35" t="s">
        <v>78</v>
      </c>
      <c r="I13" s="30" t="s">
        <v>79</v>
      </c>
      <c r="J13" s="30"/>
      <c r="K13" s="30"/>
      <c r="L13" s="33"/>
      <c r="M13" s="27"/>
      <c r="N13" s="27"/>
      <c r="O13" s="27"/>
      <c r="P13" s="27"/>
      <c r="Q13" s="27"/>
      <c r="R13" s="27"/>
      <c r="S13" s="27"/>
    </row>
    <row r="14" spans="1:19">
      <c r="A14" s="28"/>
      <c r="B14" s="29"/>
      <c r="C14" s="30"/>
      <c r="D14" s="30"/>
      <c r="E14" s="30"/>
      <c r="F14" s="30"/>
      <c r="G14" s="30"/>
      <c r="H14" s="35" t="s">
        <v>80</v>
      </c>
      <c r="I14" s="30" t="s">
        <v>81</v>
      </c>
      <c r="J14" s="30"/>
      <c r="K14" s="30"/>
      <c r="L14" s="33"/>
      <c r="M14" s="27"/>
      <c r="N14" s="27"/>
      <c r="O14" s="27"/>
      <c r="P14" s="27"/>
      <c r="Q14" s="27"/>
      <c r="R14" s="27"/>
      <c r="S14" s="27"/>
    </row>
    <row r="15" spans="1:19">
      <c r="A15" s="36"/>
      <c r="B15" s="37"/>
      <c r="C15" s="38"/>
      <c r="D15" s="38"/>
      <c r="E15" s="38"/>
      <c r="F15" s="38"/>
      <c r="G15" s="38"/>
      <c r="H15" s="39"/>
      <c r="I15" s="38"/>
      <c r="J15" s="38"/>
      <c r="K15" s="38"/>
      <c r="L15" s="40"/>
      <c r="M15" s="27"/>
      <c r="N15" s="27"/>
      <c r="O15" s="27"/>
      <c r="P15" s="27"/>
      <c r="Q15" s="27"/>
      <c r="R15" s="27"/>
      <c r="S15" s="27"/>
    </row>
    <row r="16" spans="1:19">
      <c r="A16" s="19">
        <v>1</v>
      </c>
      <c r="B16" s="41"/>
      <c r="C16" s="42"/>
      <c r="D16" s="78"/>
      <c r="E16" s="42">
        <f>C16+D16</f>
        <v>0</v>
      </c>
      <c r="F16" s="42"/>
      <c r="G16" s="42"/>
      <c r="H16" s="42"/>
      <c r="I16" s="43">
        <f>SUM(F16+G16+H16)</f>
        <v>0</v>
      </c>
      <c r="J16" s="44" t="e">
        <f>I16/E16</f>
        <v>#DIV/0!</v>
      </c>
      <c r="K16" s="43">
        <f>SUM(E16-I16)</f>
        <v>0</v>
      </c>
      <c r="L16" s="43">
        <f>I16*'GTC Pay App'!C34</f>
        <v>0</v>
      </c>
    </row>
    <row r="17" spans="1:12">
      <c r="A17" s="19">
        <v>2</v>
      </c>
      <c r="B17" s="41"/>
      <c r="C17" s="42"/>
      <c r="D17" s="78"/>
      <c r="E17" s="42">
        <f t="shared" ref="E17:E39" si="0">C17+D17</f>
        <v>0</v>
      </c>
      <c r="F17" s="42"/>
      <c r="G17" s="42"/>
      <c r="H17" s="42"/>
      <c r="I17" s="43">
        <f t="shared" ref="I17:I32" si="1">SUM(F17+G17+H17)</f>
        <v>0</v>
      </c>
      <c r="J17" s="44" t="e">
        <f t="shared" ref="J17:J33" si="2">I17/E17</f>
        <v>#DIV/0!</v>
      </c>
      <c r="K17" s="43">
        <f t="shared" ref="K17:K20" si="3">SUM(E17-I17)</f>
        <v>0</v>
      </c>
      <c r="L17" s="43">
        <f>I17*'GTC Pay App'!C34</f>
        <v>0</v>
      </c>
    </row>
    <row r="18" spans="1:12">
      <c r="A18" s="19">
        <v>3</v>
      </c>
      <c r="B18" s="41"/>
      <c r="C18" s="42"/>
      <c r="D18" s="78"/>
      <c r="E18" s="42">
        <f t="shared" si="0"/>
        <v>0</v>
      </c>
      <c r="F18" s="42"/>
      <c r="G18" s="42"/>
      <c r="H18" s="42"/>
      <c r="I18" s="43">
        <f t="shared" si="1"/>
        <v>0</v>
      </c>
      <c r="J18" s="44" t="e">
        <f t="shared" si="2"/>
        <v>#DIV/0!</v>
      </c>
      <c r="K18" s="43">
        <f t="shared" si="3"/>
        <v>0</v>
      </c>
      <c r="L18" s="43">
        <f>I18*'GTC Pay App'!C34</f>
        <v>0</v>
      </c>
    </row>
    <row r="19" spans="1:12">
      <c r="A19" s="19">
        <v>4</v>
      </c>
      <c r="B19" s="41"/>
      <c r="C19" s="42"/>
      <c r="D19" s="78"/>
      <c r="E19" s="42">
        <f t="shared" si="0"/>
        <v>0</v>
      </c>
      <c r="F19" s="42"/>
      <c r="G19" s="42"/>
      <c r="H19" s="42"/>
      <c r="I19" s="43">
        <f t="shared" si="1"/>
        <v>0</v>
      </c>
      <c r="J19" s="44" t="e">
        <f t="shared" si="2"/>
        <v>#DIV/0!</v>
      </c>
      <c r="K19" s="43">
        <f t="shared" si="3"/>
        <v>0</v>
      </c>
      <c r="L19" s="43">
        <f>I19*'GTC Pay App'!C34</f>
        <v>0</v>
      </c>
    </row>
    <row r="20" spans="1:12">
      <c r="A20" s="19">
        <v>5</v>
      </c>
      <c r="B20" s="41"/>
      <c r="C20" s="42"/>
      <c r="D20" s="78"/>
      <c r="E20" s="42">
        <f t="shared" si="0"/>
        <v>0</v>
      </c>
      <c r="F20" s="42"/>
      <c r="G20" s="42"/>
      <c r="H20" s="42"/>
      <c r="I20" s="43">
        <f t="shared" si="1"/>
        <v>0</v>
      </c>
      <c r="J20" s="44" t="e">
        <f t="shared" si="2"/>
        <v>#DIV/0!</v>
      </c>
      <c r="K20" s="43">
        <f t="shared" si="3"/>
        <v>0</v>
      </c>
      <c r="L20" s="43">
        <f>I20*'GTC Pay App'!C34</f>
        <v>0</v>
      </c>
    </row>
    <row r="21" spans="1:12">
      <c r="A21" s="19">
        <v>6</v>
      </c>
      <c r="B21" s="41"/>
      <c r="C21" s="42"/>
      <c r="D21" s="78"/>
      <c r="E21" s="42">
        <f t="shared" si="0"/>
        <v>0</v>
      </c>
      <c r="F21" s="42"/>
      <c r="G21" s="42"/>
      <c r="H21" s="42"/>
      <c r="I21" s="43">
        <f t="shared" si="1"/>
        <v>0</v>
      </c>
      <c r="J21" s="44" t="e">
        <f t="shared" si="2"/>
        <v>#DIV/0!</v>
      </c>
      <c r="K21" s="43">
        <f t="shared" ref="K21:K33" si="4">SUM(C21-I21)</f>
        <v>0</v>
      </c>
      <c r="L21" s="43">
        <f>I21*'GTC Pay App'!C34</f>
        <v>0</v>
      </c>
    </row>
    <row r="22" spans="1:12">
      <c r="A22" s="19">
        <v>7</v>
      </c>
      <c r="B22" s="45"/>
      <c r="C22" s="42"/>
      <c r="D22" s="78"/>
      <c r="E22" s="42">
        <f t="shared" si="0"/>
        <v>0</v>
      </c>
      <c r="F22" s="42"/>
      <c r="G22" s="42"/>
      <c r="H22" s="42"/>
      <c r="I22" s="43">
        <f t="shared" si="1"/>
        <v>0</v>
      </c>
      <c r="J22" s="44" t="e">
        <f t="shared" si="2"/>
        <v>#DIV/0!</v>
      </c>
      <c r="K22" s="43">
        <f t="shared" si="4"/>
        <v>0</v>
      </c>
      <c r="L22" s="43">
        <f>I22*'GTC Pay App'!C34</f>
        <v>0</v>
      </c>
    </row>
    <row r="23" spans="1:12">
      <c r="A23" s="19">
        <v>8</v>
      </c>
      <c r="B23" s="41"/>
      <c r="C23" s="42"/>
      <c r="D23" s="78"/>
      <c r="E23" s="42">
        <f t="shared" si="0"/>
        <v>0</v>
      </c>
      <c r="F23" s="42"/>
      <c r="G23" s="42"/>
      <c r="H23" s="42"/>
      <c r="I23" s="43">
        <f t="shared" si="1"/>
        <v>0</v>
      </c>
      <c r="J23" s="44" t="e">
        <f t="shared" si="2"/>
        <v>#DIV/0!</v>
      </c>
      <c r="K23" s="43">
        <f t="shared" si="4"/>
        <v>0</v>
      </c>
      <c r="L23" s="43">
        <f>I23*'GTC Pay App'!C34</f>
        <v>0</v>
      </c>
    </row>
    <row r="24" spans="1:12">
      <c r="A24" s="19">
        <v>9</v>
      </c>
      <c r="B24" s="46"/>
      <c r="C24" s="42"/>
      <c r="D24" s="78"/>
      <c r="E24" s="42">
        <f t="shared" si="0"/>
        <v>0</v>
      </c>
      <c r="F24" s="42"/>
      <c r="G24" s="42"/>
      <c r="H24" s="42"/>
      <c r="I24" s="43">
        <f t="shared" si="1"/>
        <v>0</v>
      </c>
      <c r="J24" s="44" t="e">
        <f t="shared" si="2"/>
        <v>#DIV/0!</v>
      </c>
      <c r="K24" s="43">
        <f t="shared" si="4"/>
        <v>0</v>
      </c>
      <c r="L24" s="43">
        <f>I24*'GTC Pay App'!C34</f>
        <v>0</v>
      </c>
    </row>
    <row r="25" spans="1:12">
      <c r="A25" s="19">
        <v>10</v>
      </c>
      <c r="B25" s="41"/>
      <c r="C25" s="42"/>
      <c r="D25" s="78"/>
      <c r="E25" s="42">
        <f t="shared" si="0"/>
        <v>0</v>
      </c>
      <c r="F25" s="42"/>
      <c r="G25" s="42"/>
      <c r="H25" s="42"/>
      <c r="I25" s="43">
        <f t="shared" si="1"/>
        <v>0</v>
      </c>
      <c r="J25" s="44" t="e">
        <f t="shared" si="2"/>
        <v>#DIV/0!</v>
      </c>
      <c r="K25" s="43">
        <f t="shared" si="4"/>
        <v>0</v>
      </c>
      <c r="L25" s="43">
        <f>I25*'GTC Pay App'!C34</f>
        <v>0</v>
      </c>
    </row>
    <row r="26" spans="1:12">
      <c r="A26" s="19">
        <v>11</v>
      </c>
      <c r="B26" s="46"/>
      <c r="C26" s="42"/>
      <c r="D26" s="78"/>
      <c r="E26" s="42">
        <f t="shared" si="0"/>
        <v>0</v>
      </c>
      <c r="F26" s="42"/>
      <c r="G26" s="42"/>
      <c r="H26" s="42"/>
      <c r="I26" s="43">
        <f t="shared" si="1"/>
        <v>0</v>
      </c>
      <c r="J26" s="44" t="e">
        <f t="shared" si="2"/>
        <v>#DIV/0!</v>
      </c>
      <c r="K26" s="43">
        <f t="shared" si="4"/>
        <v>0</v>
      </c>
      <c r="L26" s="43">
        <f>I26*'GTC Pay App'!C34</f>
        <v>0</v>
      </c>
    </row>
    <row r="27" spans="1:12">
      <c r="A27" s="19">
        <v>12</v>
      </c>
      <c r="B27" s="41"/>
      <c r="C27" s="42"/>
      <c r="D27" s="78"/>
      <c r="E27" s="42">
        <f t="shared" si="0"/>
        <v>0</v>
      </c>
      <c r="F27" s="42"/>
      <c r="G27" s="42"/>
      <c r="H27" s="42"/>
      <c r="I27" s="43">
        <f t="shared" si="1"/>
        <v>0</v>
      </c>
      <c r="J27" s="44" t="e">
        <f t="shared" si="2"/>
        <v>#DIV/0!</v>
      </c>
      <c r="K27" s="43">
        <f t="shared" si="4"/>
        <v>0</v>
      </c>
      <c r="L27" s="43">
        <f>I27*'GTC Pay App'!C34</f>
        <v>0</v>
      </c>
    </row>
    <row r="28" spans="1:12">
      <c r="A28" s="19">
        <v>13</v>
      </c>
      <c r="B28" s="41"/>
      <c r="C28" s="42"/>
      <c r="D28" s="78"/>
      <c r="E28" s="42">
        <f t="shared" si="0"/>
        <v>0</v>
      </c>
      <c r="F28" s="42"/>
      <c r="G28" s="42"/>
      <c r="H28" s="42"/>
      <c r="I28" s="43">
        <f t="shared" si="1"/>
        <v>0</v>
      </c>
      <c r="J28" s="44" t="e">
        <f t="shared" si="2"/>
        <v>#DIV/0!</v>
      </c>
      <c r="K28" s="43">
        <f t="shared" si="4"/>
        <v>0</v>
      </c>
      <c r="L28" s="43">
        <f>I28*'GTC Pay App'!C34</f>
        <v>0</v>
      </c>
    </row>
    <row r="29" spans="1:12">
      <c r="A29" s="19">
        <v>14</v>
      </c>
      <c r="B29" s="41"/>
      <c r="C29" s="42"/>
      <c r="D29" s="78"/>
      <c r="E29" s="42">
        <f t="shared" si="0"/>
        <v>0</v>
      </c>
      <c r="F29" s="42"/>
      <c r="G29" s="42"/>
      <c r="H29" s="42"/>
      <c r="I29" s="43">
        <f t="shared" si="1"/>
        <v>0</v>
      </c>
      <c r="J29" s="44" t="e">
        <f t="shared" si="2"/>
        <v>#DIV/0!</v>
      </c>
      <c r="K29" s="43">
        <f t="shared" si="4"/>
        <v>0</v>
      </c>
      <c r="L29" s="43">
        <f>I29*'GTC Pay App'!C34</f>
        <v>0</v>
      </c>
    </row>
    <row r="30" spans="1:12">
      <c r="A30" s="19">
        <v>15</v>
      </c>
      <c r="B30" s="46"/>
      <c r="C30" s="42"/>
      <c r="D30" s="78"/>
      <c r="E30" s="42">
        <f t="shared" si="0"/>
        <v>0</v>
      </c>
      <c r="F30" s="42"/>
      <c r="G30" s="42"/>
      <c r="H30" s="42"/>
      <c r="I30" s="43">
        <f t="shared" si="1"/>
        <v>0</v>
      </c>
      <c r="J30" s="44" t="e">
        <f t="shared" si="2"/>
        <v>#DIV/0!</v>
      </c>
      <c r="K30" s="43">
        <f t="shared" si="4"/>
        <v>0</v>
      </c>
      <c r="L30" s="43">
        <f>I30*'GTC Pay App'!C34</f>
        <v>0</v>
      </c>
    </row>
    <row r="31" spans="1:12">
      <c r="A31" s="19">
        <v>16</v>
      </c>
      <c r="B31" s="41"/>
      <c r="C31" s="42"/>
      <c r="D31" s="78"/>
      <c r="E31" s="42">
        <f t="shared" si="0"/>
        <v>0</v>
      </c>
      <c r="F31" s="42"/>
      <c r="G31" s="42"/>
      <c r="H31" s="42"/>
      <c r="I31" s="43">
        <f t="shared" si="1"/>
        <v>0</v>
      </c>
      <c r="J31" s="44" t="e">
        <f t="shared" si="2"/>
        <v>#DIV/0!</v>
      </c>
      <c r="K31" s="43">
        <f t="shared" si="4"/>
        <v>0</v>
      </c>
      <c r="L31" s="43">
        <f>I31*'GTC Pay App'!C34</f>
        <v>0</v>
      </c>
    </row>
    <row r="32" spans="1:12">
      <c r="A32" s="19">
        <v>17</v>
      </c>
      <c r="B32" s="41"/>
      <c r="C32" s="42"/>
      <c r="D32" s="78"/>
      <c r="E32" s="42">
        <f t="shared" si="0"/>
        <v>0</v>
      </c>
      <c r="F32" s="42"/>
      <c r="G32" s="42"/>
      <c r="H32" s="42"/>
      <c r="I32" s="43">
        <f t="shared" si="1"/>
        <v>0</v>
      </c>
      <c r="J32" s="44" t="e">
        <f t="shared" si="2"/>
        <v>#DIV/0!</v>
      </c>
      <c r="K32" s="43">
        <f t="shared" si="4"/>
        <v>0</v>
      </c>
      <c r="L32" s="43">
        <f>I32*'GTC Pay App'!C34</f>
        <v>0</v>
      </c>
    </row>
    <row r="33" spans="1:12">
      <c r="A33" s="19">
        <v>18</v>
      </c>
      <c r="B33" s="41"/>
      <c r="C33" s="42"/>
      <c r="D33" s="78"/>
      <c r="E33" s="42">
        <f t="shared" si="0"/>
        <v>0</v>
      </c>
      <c r="F33" s="42"/>
      <c r="G33" s="42"/>
      <c r="H33" s="42"/>
      <c r="I33" s="43">
        <f>SUM(F33+G33+H33)</f>
        <v>0</v>
      </c>
      <c r="J33" s="44" t="e">
        <f t="shared" si="2"/>
        <v>#DIV/0!</v>
      </c>
      <c r="K33" s="43">
        <f t="shared" si="4"/>
        <v>0</v>
      </c>
      <c r="L33" s="43">
        <f>I33*'GTC Pay App'!C34</f>
        <v>0</v>
      </c>
    </row>
    <row r="34" spans="1:12">
      <c r="A34" s="58"/>
      <c r="B34" s="59"/>
      <c r="C34" s="60"/>
      <c r="D34" s="59" t="s">
        <v>83</v>
      </c>
      <c r="E34" s="60"/>
      <c r="F34" s="60"/>
      <c r="G34" s="60"/>
      <c r="H34" s="60"/>
      <c r="I34" s="61"/>
      <c r="J34" s="62"/>
      <c r="K34" s="61"/>
      <c r="L34" s="61"/>
    </row>
    <row r="35" spans="1:12">
      <c r="A35" s="19" t="s">
        <v>84</v>
      </c>
      <c r="B35" s="41"/>
      <c r="C35" s="78"/>
      <c r="D35" s="42"/>
      <c r="E35" s="42">
        <f t="shared" si="0"/>
        <v>0</v>
      </c>
      <c r="F35" s="42"/>
      <c r="G35" s="42"/>
      <c r="H35" s="42"/>
      <c r="I35" s="43">
        <f t="shared" ref="I35:I39" si="5">SUM(F35+G35+H35)</f>
        <v>0</v>
      </c>
      <c r="J35" s="44" t="e">
        <f t="shared" ref="J35:J39" si="6">I35/E35</f>
        <v>#DIV/0!</v>
      </c>
      <c r="K35" s="43">
        <f>SUM(E35-I35)</f>
        <v>0</v>
      </c>
      <c r="L35" s="43">
        <f>I35*'GTC Pay App'!C34</f>
        <v>0</v>
      </c>
    </row>
    <row r="36" spans="1:12">
      <c r="A36" s="19" t="s">
        <v>85</v>
      </c>
      <c r="B36" s="41"/>
      <c r="C36" s="78"/>
      <c r="D36" s="42"/>
      <c r="E36" s="42">
        <f t="shared" si="0"/>
        <v>0</v>
      </c>
      <c r="F36" s="42"/>
      <c r="G36" s="42"/>
      <c r="H36" s="42"/>
      <c r="I36" s="43">
        <f t="shared" si="5"/>
        <v>0</v>
      </c>
      <c r="J36" s="44" t="e">
        <f t="shared" si="6"/>
        <v>#DIV/0!</v>
      </c>
      <c r="K36" s="43">
        <f t="shared" ref="K36:K39" si="7">SUM(E36-I36)</f>
        <v>0</v>
      </c>
      <c r="L36" s="43">
        <f>I36*'GTC Pay App'!C34</f>
        <v>0</v>
      </c>
    </row>
    <row r="37" spans="1:12">
      <c r="A37" s="19" t="s">
        <v>86</v>
      </c>
      <c r="B37" s="41"/>
      <c r="C37" s="78"/>
      <c r="D37" s="42"/>
      <c r="E37" s="42">
        <f t="shared" si="0"/>
        <v>0</v>
      </c>
      <c r="F37" s="42"/>
      <c r="G37" s="42"/>
      <c r="H37" s="42"/>
      <c r="I37" s="43">
        <f t="shared" si="5"/>
        <v>0</v>
      </c>
      <c r="J37" s="44" t="e">
        <f t="shared" si="6"/>
        <v>#DIV/0!</v>
      </c>
      <c r="K37" s="43">
        <f t="shared" si="7"/>
        <v>0</v>
      </c>
      <c r="L37" s="43">
        <f>I37*'GTC Pay App'!C34</f>
        <v>0</v>
      </c>
    </row>
    <row r="38" spans="1:12">
      <c r="A38" s="19" t="s">
        <v>87</v>
      </c>
      <c r="B38" s="41"/>
      <c r="C38" s="78"/>
      <c r="D38" s="42"/>
      <c r="E38" s="42">
        <f t="shared" si="0"/>
        <v>0</v>
      </c>
      <c r="F38" s="42"/>
      <c r="G38" s="42"/>
      <c r="H38" s="42"/>
      <c r="I38" s="43">
        <f t="shared" si="5"/>
        <v>0</v>
      </c>
      <c r="J38" s="44" t="e">
        <f t="shared" si="6"/>
        <v>#DIV/0!</v>
      </c>
      <c r="K38" s="43">
        <f t="shared" si="7"/>
        <v>0</v>
      </c>
      <c r="L38" s="43">
        <f>I38*'GTC Pay App'!C34</f>
        <v>0</v>
      </c>
    </row>
    <row r="39" spans="1:12">
      <c r="A39" s="19"/>
      <c r="B39" s="41"/>
      <c r="C39" s="78"/>
      <c r="D39" s="42"/>
      <c r="E39" s="42">
        <f t="shared" si="0"/>
        <v>0</v>
      </c>
      <c r="F39" s="42"/>
      <c r="G39" s="42"/>
      <c r="H39" s="42"/>
      <c r="I39" s="43">
        <f t="shared" si="5"/>
        <v>0</v>
      </c>
      <c r="J39" s="44" t="e">
        <f t="shared" si="6"/>
        <v>#DIV/0!</v>
      </c>
      <c r="K39" s="43">
        <f t="shared" si="7"/>
        <v>0</v>
      </c>
      <c r="L39" s="43">
        <f>I39*'GTC Pay App'!C34</f>
        <v>0</v>
      </c>
    </row>
    <row r="40" spans="1:12">
      <c r="A40" s="19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47"/>
      <c r="B41" s="20" t="s">
        <v>82</v>
      </c>
      <c r="C41" s="48">
        <f>SUM(C16:D34)</f>
        <v>0</v>
      </c>
      <c r="D41" s="48">
        <f>SUM(D34:D40)</f>
        <v>0</v>
      </c>
      <c r="E41" s="48">
        <f>SUM(E16:E40)</f>
        <v>0</v>
      </c>
      <c r="F41" s="48">
        <f>SUM(F16:F40)</f>
        <v>0</v>
      </c>
      <c r="G41" s="48">
        <f>SUM(G16:G40)</f>
        <v>0</v>
      </c>
      <c r="H41" s="48">
        <f>SUM(H16:H40)</f>
        <v>0</v>
      </c>
      <c r="I41" s="49">
        <f>SUM(I16:I40)</f>
        <v>0</v>
      </c>
      <c r="J41" s="50" t="e">
        <f>I41/E41</f>
        <v>#DIV/0!</v>
      </c>
      <c r="K41" s="48">
        <f>SUM(K16:K40)</f>
        <v>0</v>
      </c>
      <c r="L41" s="51">
        <f>SUM(L16:L40)</f>
        <v>0</v>
      </c>
    </row>
    <row r="42" spans="1:12">
      <c r="A42" s="52"/>
      <c r="B42" s="53"/>
      <c r="C42" s="54"/>
      <c r="D42" s="54"/>
      <c r="E42" s="54"/>
      <c r="F42" s="55"/>
      <c r="G42" s="55"/>
      <c r="H42" s="55"/>
      <c r="I42" s="56"/>
      <c r="J42" s="55"/>
      <c r="K42" s="55"/>
      <c r="L42" s="56"/>
    </row>
  </sheetData>
  <sheetProtection algorithmName="SHA-512" hashValue="m30q2Ew6FT+RFaU2AHrz5gCGB7g26HdFzaS72uvHQdV8JGAHLdmOETjXfe1Gxwpvu4kJeuiwXkdSVw3xB6euxg==" saltValue="X4Y7eQ2nNrMKYOMRO35NkQ==" spinCount="100000" sheet="1" objects="1" scenarios="1"/>
  <mergeCells count="3">
    <mergeCell ref="C6:G6"/>
    <mergeCell ref="C7:G7"/>
    <mergeCell ref="J7:K7"/>
  </mergeCells>
  <pageMargins left="0.25" right="0.25" top="0.25" bottom="0.25" header="0.3" footer="0.3"/>
  <pageSetup scale="59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4"/>
  <sheetViews>
    <sheetView zoomScale="80" zoomScaleNormal="80" workbookViewId="0">
      <selection activeCell="C17" sqref="C17:E17"/>
    </sheetView>
  </sheetViews>
  <sheetFormatPr defaultColWidth="9.15234375" defaultRowHeight="13.75"/>
  <cols>
    <col min="1" max="1" width="10.53515625" style="2" customWidth="1"/>
    <col min="2" max="2" width="19.3046875" style="2" customWidth="1"/>
    <col min="3" max="3" width="12.69140625" style="2" customWidth="1"/>
    <col min="4" max="4" width="11.53515625" style="2" customWidth="1"/>
    <col min="5" max="5" width="12" style="2" customWidth="1"/>
    <col min="6" max="6" width="10.69140625" style="2" customWidth="1"/>
    <col min="7" max="7" width="17.84375" style="2" customWidth="1"/>
    <col min="8" max="8" width="13.3046875" style="2" customWidth="1"/>
    <col min="9" max="10" width="9.15234375" style="2"/>
    <col min="11" max="16384" width="9.15234375" style="1"/>
  </cols>
  <sheetData>
    <row r="1" spans="1:9">
      <c r="A1" s="90" t="s">
        <v>42</v>
      </c>
      <c r="B1" s="90"/>
      <c r="C1" s="90"/>
      <c r="D1" s="90"/>
      <c r="E1" s="90"/>
      <c r="F1" s="90"/>
      <c r="G1" s="90"/>
      <c r="H1" s="90"/>
      <c r="I1" s="90"/>
    </row>
    <row r="2" spans="1:9">
      <c r="A2" s="90" t="s">
        <v>40</v>
      </c>
      <c r="B2" s="90"/>
      <c r="C2" s="90"/>
      <c r="D2" s="90"/>
      <c r="E2" s="90"/>
      <c r="F2" s="90"/>
      <c r="G2" s="90"/>
      <c r="H2" s="90"/>
      <c r="I2" s="90"/>
    </row>
    <row r="3" spans="1:9">
      <c r="A3" s="90" t="s">
        <v>41</v>
      </c>
      <c r="B3" s="90"/>
      <c r="C3" s="90"/>
      <c r="D3" s="90"/>
      <c r="E3" s="90"/>
      <c r="F3" s="90"/>
      <c r="G3" s="90"/>
      <c r="H3" s="90"/>
      <c r="I3" s="90"/>
    </row>
    <row r="4" spans="1:9">
      <c r="A4" s="90" t="s">
        <v>0</v>
      </c>
      <c r="B4" s="90"/>
      <c r="C4" s="90"/>
      <c r="D4" s="90"/>
      <c r="E4" s="90"/>
      <c r="F4" s="90"/>
      <c r="G4" s="90"/>
      <c r="H4" s="90"/>
      <c r="I4" s="90"/>
    </row>
    <row r="5" spans="1:9">
      <c r="A5" s="91" t="s">
        <v>39</v>
      </c>
      <c r="B5" s="91"/>
      <c r="C5" s="91"/>
      <c r="D5" s="91"/>
      <c r="E5" s="91"/>
      <c r="F5" s="91"/>
      <c r="G5" s="91"/>
      <c r="H5" s="91"/>
      <c r="I5" s="91"/>
    </row>
    <row r="6" spans="1:9" ht="17.600000000000001">
      <c r="G6" s="69"/>
      <c r="H6" s="69"/>
      <c r="I6" s="69"/>
    </row>
    <row r="7" spans="1:9">
      <c r="A7" s="91" t="s">
        <v>1</v>
      </c>
      <c r="B7" s="91"/>
      <c r="C7" s="91"/>
      <c r="D7" s="91"/>
      <c r="E7" s="91"/>
      <c r="F7" s="91"/>
      <c r="G7" s="91"/>
      <c r="H7" s="91"/>
      <c r="I7" s="91"/>
    </row>
    <row r="9" spans="1:9">
      <c r="A9" s="2" t="s">
        <v>2</v>
      </c>
      <c r="B9" s="93">
        <f>SOV!C6</f>
        <v>0</v>
      </c>
      <c r="C9" s="93"/>
      <c r="D9" s="93"/>
      <c r="E9" s="93"/>
      <c r="G9" s="2" t="s">
        <v>4</v>
      </c>
      <c r="H9" s="92" t="str">
        <f>SOV!J7</f>
        <v xml:space="preserve"> </v>
      </c>
      <c r="I9" s="92"/>
    </row>
    <row r="10" spans="1:9">
      <c r="B10" s="85"/>
      <c r="C10" s="85"/>
      <c r="D10" s="85"/>
      <c r="E10" s="85"/>
      <c r="H10" s="71"/>
      <c r="I10" s="71"/>
    </row>
    <row r="11" spans="1:9">
      <c r="B11" s="85"/>
      <c r="C11" s="85"/>
      <c r="D11" s="85"/>
      <c r="E11" s="85"/>
      <c r="G11" s="2" t="s">
        <v>3</v>
      </c>
      <c r="H11" s="71"/>
      <c r="I11" s="72" t="str">
        <f>SOV!K6</f>
        <v xml:space="preserve"> </v>
      </c>
    </row>
    <row r="12" spans="1:9">
      <c r="B12" s="2" t="s">
        <v>5</v>
      </c>
      <c r="C12" s="82"/>
      <c r="D12" s="82"/>
      <c r="E12" s="82"/>
      <c r="H12" s="71"/>
      <c r="I12" s="71"/>
    </row>
    <row r="13" spans="1:9">
      <c r="B13" s="2" t="s">
        <v>6</v>
      </c>
      <c r="C13" s="82"/>
      <c r="D13" s="82"/>
      <c r="E13" s="82"/>
      <c r="H13" s="71"/>
      <c r="I13" s="71"/>
    </row>
    <row r="14" spans="1:9">
      <c r="B14" s="2" t="s">
        <v>7</v>
      </c>
      <c r="C14" s="70"/>
      <c r="D14" s="87"/>
      <c r="E14" s="88"/>
      <c r="F14" s="89"/>
      <c r="H14" s="71"/>
      <c r="I14" s="71"/>
    </row>
    <row r="15" spans="1:9">
      <c r="H15" s="71"/>
      <c r="I15" s="71"/>
    </row>
    <row r="16" spans="1:9">
      <c r="A16" s="2" t="s">
        <v>8</v>
      </c>
      <c r="C16" s="65"/>
      <c r="D16" s="3"/>
      <c r="H16" s="71"/>
      <c r="I16" s="71"/>
    </row>
    <row r="17" spans="1:9">
      <c r="A17" s="2" t="s">
        <v>9</v>
      </c>
      <c r="C17" s="85">
        <f>SOV!C7</f>
        <v>0</v>
      </c>
      <c r="D17" s="85"/>
      <c r="E17" s="85"/>
      <c r="G17" s="3"/>
      <c r="H17" s="73"/>
      <c r="I17" s="73"/>
    </row>
    <row r="18" spans="1:9">
      <c r="H18" s="71"/>
      <c r="I18" s="71"/>
    </row>
    <row r="19" spans="1:9">
      <c r="A19" s="2" t="s">
        <v>10</v>
      </c>
      <c r="C19" s="2" t="s">
        <v>11</v>
      </c>
      <c r="D19" s="86"/>
      <c r="E19" s="86"/>
      <c r="F19" s="3"/>
      <c r="H19" s="71"/>
      <c r="I19" s="71"/>
    </row>
    <row r="20" spans="1:9">
      <c r="H20" s="71"/>
      <c r="I20" s="71"/>
    </row>
    <row r="21" spans="1:9">
      <c r="A21" s="2" t="s">
        <v>12</v>
      </c>
      <c r="C21" s="2" t="s">
        <v>96</v>
      </c>
      <c r="G21" s="14"/>
      <c r="H21" s="83">
        <f>SOV!C41</f>
        <v>0</v>
      </c>
      <c r="I21" s="84"/>
    </row>
    <row r="22" spans="1:9">
      <c r="G22" s="14"/>
      <c r="H22" s="71"/>
      <c r="I22" s="71"/>
    </row>
    <row r="23" spans="1:9">
      <c r="G23" s="14"/>
      <c r="H23" s="71"/>
      <c r="I23" s="71"/>
    </row>
    <row r="24" spans="1:9">
      <c r="A24" s="2" t="s">
        <v>18</v>
      </c>
      <c r="C24" s="2" t="s">
        <v>97</v>
      </c>
      <c r="G24" s="14"/>
      <c r="H24" s="83">
        <f>SOV!D41</f>
        <v>0</v>
      </c>
      <c r="I24" s="83"/>
    </row>
    <row r="25" spans="1:9">
      <c r="G25" s="14"/>
      <c r="H25" s="71"/>
      <c r="I25" s="71"/>
    </row>
    <row r="26" spans="1:9">
      <c r="A26" s="2" t="s">
        <v>13</v>
      </c>
      <c r="G26" s="14"/>
      <c r="H26" s="83">
        <f>H21+H24</f>
        <v>0</v>
      </c>
      <c r="I26" s="84"/>
    </row>
    <row r="27" spans="1:9">
      <c r="G27" s="14"/>
      <c r="H27" s="71"/>
      <c r="I27" s="71"/>
    </row>
    <row r="28" spans="1:9">
      <c r="A28" s="2" t="s">
        <v>16</v>
      </c>
      <c r="D28" s="2" t="s">
        <v>97</v>
      </c>
      <c r="G28" s="14"/>
      <c r="H28" s="83">
        <f>SOV!I41</f>
        <v>0</v>
      </c>
      <c r="I28" s="83"/>
    </row>
    <row r="29" spans="1:9">
      <c r="G29" s="14"/>
      <c r="H29" s="71"/>
      <c r="I29" s="71"/>
    </row>
    <row r="30" spans="1:9">
      <c r="A30" s="2" t="s">
        <v>14</v>
      </c>
      <c r="D30" s="2" t="s">
        <v>97</v>
      </c>
      <c r="G30" s="14"/>
      <c r="H30" s="83">
        <f>SOV!F41</f>
        <v>0</v>
      </c>
      <c r="I30" s="83"/>
    </row>
    <row r="31" spans="1:9">
      <c r="G31" s="14"/>
      <c r="H31" s="71"/>
      <c r="I31" s="71"/>
    </row>
    <row r="32" spans="1:9">
      <c r="A32" s="2" t="s">
        <v>17</v>
      </c>
      <c r="G32" s="14"/>
      <c r="H32" s="83">
        <f>H28-H30</f>
        <v>0</v>
      </c>
      <c r="I32" s="83"/>
    </row>
    <row r="33" spans="1:10">
      <c r="G33" s="14"/>
      <c r="H33" s="71"/>
      <c r="I33" s="71"/>
    </row>
    <row r="34" spans="1:10">
      <c r="A34" s="2" t="s">
        <v>19</v>
      </c>
      <c r="C34" s="4">
        <v>0.1</v>
      </c>
      <c r="D34" s="2" t="s">
        <v>98</v>
      </c>
      <c r="G34" s="14"/>
      <c r="H34" s="83">
        <f>H32*C34</f>
        <v>0</v>
      </c>
      <c r="I34" s="83"/>
    </row>
    <row r="35" spans="1:10">
      <c r="G35" s="14"/>
      <c r="H35" s="71"/>
      <c r="I35" s="71"/>
    </row>
    <row r="36" spans="1:10">
      <c r="A36" s="2" t="s">
        <v>15</v>
      </c>
      <c r="G36" s="14"/>
      <c r="H36" s="83">
        <f>SUM(H32-H34)</f>
        <v>0</v>
      </c>
      <c r="I36" s="83"/>
    </row>
    <row r="40" spans="1:10">
      <c r="A40" s="5"/>
      <c r="B40" s="5"/>
      <c r="C40" s="5"/>
      <c r="D40" s="5"/>
      <c r="E40" s="5"/>
      <c r="F40" s="66"/>
      <c r="G40" s="66"/>
      <c r="H40" s="5"/>
      <c r="I40" s="5"/>
    </row>
    <row r="41" spans="1:10">
      <c r="A41" s="97" t="s">
        <v>38</v>
      </c>
      <c r="B41" s="97"/>
      <c r="C41" s="97"/>
      <c r="D41" s="97"/>
      <c r="E41" s="97"/>
      <c r="F41" s="97"/>
      <c r="G41" s="97"/>
      <c r="H41" s="97"/>
      <c r="I41" s="97"/>
    </row>
    <row r="42" spans="1:10">
      <c r="A42" s="98"/>
      <c r="B42" s="98"/>
      <c r="C42" s="98"/>
      <c r="D42" s="98"/>
      <c r="E42" s="98"/>
      <c r="F42" s="98"/>
      <c r="G42" s="98"/>
      <c r="H42" s="98"/>
      <c r="I42" s="98"/>
    </row>
    <row r="43" spans="1:10" s="6" customFormat="1">
      <c r="A43" s="64" t="s">
        <v>20</v>
      </c>
      <c r="B43" s="64" t="s">
        <v>21</v>
      </c>
      <c r="C43" s="64" t="s">
        <v>22</v>
      </c>
      <c r="D43" s="64" t="s">
        <v>23</v>
      </c>
      <c r="E43" s="95" t="s">
        <v>24</v>
      </c>
      <c r="F43" s="96"/>
      <c r="G43" s="64" t="s">
        <v>25</v>
      </c>
      <c r="H43" s="95" t="s">
        <v>27</v>
      </c>
      <c r="I43" s="95"/>
      <c r="J43" s="3"/>
    </row>
    <row r="44" spans="1:10" s="13" customFormat="1" ht="20.25" customHeight="1">
      <c r="A44" s="9"/>
      <c r="B44" s="9"/>
      <c r="C44" s="9"/>
      <c r="D44" s="10" t="s">
        <v>26</v>
      </c>
      <c r="E44" s="94"/>
      <c r="F44" s="94"/>
      <c r="G44" s="11"/>
      <c r="H44" s="94"/>
      <c r="I44" s="94"/>
      <c r="J44" s="12"/>
    </row>
    <row r="45" spans="1:10" s="13" customFormat="1" ht="20.25" customHeight="1">
      <c r="A45" s="9"/>
      <c r="B45" s="9"/>
      <c r="C45" s="9"/>
      <c r="D45" s="10" t="s">
        <v>26</v>
      </c>
      <c r="E45" s="94"/>
      <c r="F45" s="94"/>
      <c r="G45" s="11"/>
      <c r="H45" s="94"/>
      <c r="I45" s="94"/>
      <c r="J45" s="12"/>
    </row>
    <row r="46" spans="1:10" s="13" customFormat="1" ht="20.25" customHeight="1">
      <c r="A46" s="9"/>
      <c r="B46" s="9"/>
      <c r="C46" s="9"/>
      <c r="D46" s="10" t="s">
        <v>26</v>
      </c>
      <c r="E46" s="94"/>
      <c r="F46" s="94"/>
      <c r="G46" s="11"/>
      <c r="H46" s="94"/>
      <c r="I46" s="94"/>
      <c r="J46" s="12"/>
    </row>
    <row r="47" spans="1:10">
      <c r="A47" s="2" t="s">
        <v>28</v>
      </c>
      <c r="D47" s="2" t="s">
        <v>29</v>
      </c>
      <c r="E47" s="3" t="s">
        <v>30</v>
      </c>
    </row>
    <row r="48" spans="1:10">
      <c r="A48" s="2" t="s">
        <v>31</v>
      </c>
      <c r="B48" s="2" t="s">
        <v>32</v>
      </c>
      <c r="D48" s="7" t="s">
        <v>33</v>
      </c>
      <c r="E48" s="3" t="s">
        <v>30</v>
      </c>
      <c r="F48" s="7"/>
      <c r="G48" s="7"/>
    </row>
    <row r="49" spans="1:9">
      <c r="D49" s="7" t="s">
        <v>34</v>
      </c>
      <c r="E49" s="3" t="s">
        <v>30</v>
      </c>
    </row>
    <row r="51" spans="1:9" ht="15">
      <c r="A51" s="2" t="s">
        <v>36</v>
      </c>
      <c r="C51" s="5"/>
      <c r="F51" s="7"/>
      <c r="G51" s="2" t="s">
        <v>35</v>
      </c>
      <c r="H51" s="15"/>
      <c r="I51" s="5"/>
    </row>
    <row r="52" spans="1:9">
      <c r="H52" s="7"/>
    </row>
    <row r="53" spans="1:9">
      <c r="A53" s="2" t="s">
        <v>37</v>
      </c>
      <c r="B53" s="5"/>
      <c r="C53" s="5"/>
      <c r="D53" s="5"/>
      <c r="E53" s="5"/>
      <c r="F53" s="5"/>
      <c r="G53" s="5"/>
      <c r="H53" s="5"/>
      <c r="I53" s="5"/>
    </row>
    <row r="54" spans="1:9">
      <c r="B54" s="8"/>
      <c r="C54" s="8"/>
      <c r="D54" s="8"/>
      <c r="E54" s="8"/>
      <c r="F54" s="8"/>
      <c r="G54" s="8"/>
      <c r="H54" s="8"/>
      <c r="I54" s="8"/>
    </row>
  </sheetData>
  <sheetProtection algorithmName="SHA-512" hashValue="C29lbYz73zzG/LHNiDl0d00e3gOiWqRFNXxRdzaGIkOBqBqV5xtr/9z7iUK1q6AefEO6or/5bcvt7wOmQ1LXpg==" saltValue="pLNXKlbshbT7R8jm8BbSeA==" spinCount="100000" sheet="1" objects="1" scenarios="1"/>
  <mergeCells count="32">
    <mergeCell ref="E43:F43"/>
    <mergeCell ref="H43:I43"/>
    <mergeCell ref="H32:I32"/>
    <mergeCell ref="H34:I34"/>
    <mergeCell ref="H36:I36"/>
    <mergeCell ref="A41:I42"/>
    <mergeCell ref="E44:F44"/>
    <mergeCell ref="E45:F45"/>
    <mergeCell ref="E46:F46"/>
    <mergeCell ref="H44:I44"/>
    <mergeCell ref="H45:I45"/>
    <mergeCell ref="H46:I46"/>
    <mergeCell ref="C12:E12"/>
    <mergeCell ref="A1:I1"/>
    <mergeCell ref="A2:I2"/>
    <mergeCell ref="A3:I3"/>
    <mergeCell ref="A4:I4"/>
    <mergeCell ref="A5:I5"/>
    <mergeCell ref="A7:I7"/>
    <mergeCell ref="H9:I9"/>
    <mergeCell ref="B9:E9"/>
    <mergeCell ref="B10:E10"/>
    <mergeCell ref="B11:E11"/>
    <mergeCell ref="C13:E13"/>
    <mergeCell ref="H28:I28"/>
    <mergeCell ref="H30:I30"/>
    <mergeCell ref="H21:I21"/>
    <mergeCell ref="H24:I24"/>
    <mergeCell ref="H26:I26"/>
    <mergeCell ref="C17:E17"/>
    <mergeCell ref="D19:E19"/>
    <mergeCell ref="D14:F14"/>
  </mergeCells>
  <phoneticPr fontId="0" type="noConversion"/>
  <pageMargins left="0.51" right="0.75" top="0.28000000000000003" bottom="0.36" header="0.33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SOV</vt:lpstr>
      <vt:lpstr>GTC Pay App</vt:lpstr>
    </vt:vector>
  </TitlesOfParts>
  <Company>golden triangle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staceyw</dc:creator>
  <cp:lastModifiedBy>Sam Miller</cp:lastModifiedBy>
  <cp:lastPrinted>2022-10-31T14:17:26Z</cp:lastPrinted>
  <dcterms:created xsi:type="dcterms:W3CDTF">2008-02-22T16:02:31Z</dcterms:created>
  <dcterms:modified xsi:type="dcterms:W3CDTF">2024-03-28T17:12:13Z</dcterms:modified>
</cp:coreProperties>
</file>